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01,06,2016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<sst xmlns="http://schemas.openxmlformats.org/spreadsheetml/2006/main" count="97" uniqueCount="88">
  <si>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</si>
  <si>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</si>
  <si>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</si>
  <si>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</si>
  <si>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</si>
  <si>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</si>
  <si>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</si>
  <si>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</si>
  <si>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</si>
  <si>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</si>
  <si>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</si>
  <si>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</si>
  <si>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</si>
  <si>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</si>
  <si>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</si>
  <si>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</si>
  <si>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</si>
  <si>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</si>
  <si>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</si>
  <si>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</si>
  <si>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</si>
  <si>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</si>
  <si>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</si>
  <si>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</si>
  <si>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</si>
  <si>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</si>
  <si>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</si>
  <si>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</si>
  <si>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</si>
  <si>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</si>
  <si>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</si>
  <si>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</si>
  <si>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</si>
  <si>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</si>
  <si>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</si>
  <si>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</si>
  <si>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</si>
  <si>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</si>
  <si>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</si>
  <si>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</si>
  <si>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</si>
  <si>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</si>
  <si>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</si>
  <si>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</si>
  <si>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</si>
  <si>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</si>
  <si>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</si>
  <si>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</si>
  <si>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</si>
  <si>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</si>
  <si>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</si>
  <si>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</si>
  <si>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</si>
  <si>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</si>
  <si>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</si>
  <si>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</si>
  <si>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</si>
  <si>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</si>
  <si>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</si>
  <si>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</si>
  <si>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</si>
  <si>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</si>
  <si>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</si>
  <si>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</si>
  <si>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</si>
  <si>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</si>
  <si>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</si>
  <si>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</si>
  <si>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</si>
  <si>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</si>
  <si>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</si>
  <si>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</si>
  <si>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</si>
  <si>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</si>
  <si>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</si>
  <si>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</si>
  <si>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>Проценты,полученные от предоставления бюджетных кредитов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</si>
  <si>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</si>
  <si>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</si>
  <si>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>Акцизы</t>
  </si>
  <si>
    <t>Налог на имущество физических лиц</t>
  </si>
  <si>
    <t>Земельный налог</t>
  </si>
  <si>
    <t>КУЛЬТУРАИ КИНЕМАТОГРАФИЯ</t>
  </si>
  <si>
    <t>Налог взимаемый всвзи с применением патента</t>
  </si>
  <si>
    <t xml:space="preserve">                     Богучарского муниципального района</t>
  </si>
  <si>
    <t xml:space="preserve">       Исполнение  районного  бюджета за май 2 0 16  года .</t>
  </si>
  <si>
    <t>УТОЧНЕННЫЙ ПЛАН  31.05.16</t>
  </si>
  <si>
    <t>ИСПОЛНЕНО на 31.01.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</si>
</sst>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169" fontId="3" fillId="4" borderId="14" xfId="0" applyNumberFormat="1" applyFont="1" applyFill="1" applyBorder="1" applyAlignment="1">
      <alignment horizontal="center" vertical="top" wrapText="1"/>
    </xf>
    <xf numFmtId="169" fontId="3" fillId="24" borderId="14" xfId="0" applyNumberFormat="1" applyFont="1" applyFill="1" applyBorder="1" applyAlignment="1">
      <alignment horizontal="center" vertical="top" wrapText="1"/>
    </xf>
    <xf numFmtId="169" fontId="6" fillId="2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4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2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24" borderId="20" xfId="0" applyNumberFormat="1" applyFont="1" applyFill="1" applyBorder="1" applyAlignment="1">
      <alignment horizontal="center" vertical="top" wrapText="1"/>
    </xf>
    <xf numFmtId="169" fontId="6" fillId="2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24" borderId="22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24" borderId="11" xfId="0" applyNumberFormat="1" applyFont="1" applyFill="1" applyBorder="1" applyAlignment="1">
      <alignment horizontal="center" vertical="top" wrapText="1"/>
    </xf>
    <xf numFmtId="169" fontId="6" fillId="24" borderId="12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169" fontId="6" fillId="24" borderId="25" xfId="0" applyNumberFormat="1" applyFont="1" applyFill="1" applyBorder="1" applyAlignment="1">
      <alignment horizontal="center" vertical="top" wrapText="1"/>
    </xf>
    <xf numFmtId="169" fontId="6" fillId="24" borderId="26" xfId="0" applyNumberFormat="1" applyFont="1" applyFill="1" applyBorder="1" applyAlignment="1">
      <alignment horizontal="center" vertical="top" wrapText="1"/>
    </xf>
    <xf numFmtId="169" fontId="6" fillId="24" borderId="27" xfId="0" applyNumberFormat="1" applyFont="1" applyFill="1" applyBorder="1" applyAlignment="1">
      <alignment horizontal="center" vertical="top" wrapText="1"/>
    </xf>
    <xf numFmtId="169" fontId="6" fillId="24" borderId="28" xfId="0" applyNumberFormat="1" applyFont="1" applyFill="1" applyBorder="1" applyAlignment="1">
      <alignment horizontal="center" vertical="top" wrapText="1"/>
    </xf>
    <xf numFmtId="169" fontId="3" fillId="2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169" fontId="6" fillId="0" borderId="16" xfId="0" applyNumberFormat="1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169" fontId="3" fillId="4" borderId="17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69" fontId="3" fillId="24" borderId="11" xfId="0" applyNumberFormat="1" applyFont="1" applyFill="1" applyBorder="1" applyAlignment="1">
      <alignment horizontal="center" vertical="top" wrapText="1"/>
    </xf>
    <xf numFmtId="169" fontId="3" fillId="24" borderId="15" xfId="0" applyNumberFormat="1" applyFont="1" applyFill="1" applyBorder="1" applyAlignment="1">
      <alignment horizontal="center" vertical="top" wrapText="1"/>
    </xf>
    <xf numFmtId="169" fontId="3" fillId="24" borderId="13" xfId="0" applyNumberFormat="1" applyFont="1" applyFill="1" applyBorder="1" applyAlignment="1">
      <alignment horizontal="center" vertical="top" wrapText="1"/>
    </xf>
    <xf numFmtId="169" fontId="3" fillId="24" borderId="29" xfId="0" applyNumberFormat="1" applyFont="1" applyFill="1" applyBorder="1" applyAlignment="1">
      <alignment horizontal="center" vertical="top" wrapText="1"/>
    </xf>
    <xf numFmtId="169" fontId="3" fillId="24" borderId="30" xfId="0" applyNumberFormat="1" applyFont="1" applyFill="1" applyBorder="1" applyAlignment="1">
      <alignment horizontal="center" vertical="top" wrapText="1"/>
    </xf>
    <xf numFmtId="169" fontId="3" fillId="24" borderId="19" xfId="0" applyNumberFormat="1" applyFont="1" applyFill="1" applyBorder="1" applyAlignment="1">
      <alignment horizontal="center" vertical="top" wrapText="1"/>
    </xf>
    <xf numFmtId="169" fontId="3" fillId="24" borderId="3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6"/>
  <sheetViews>
    <sheetView tabSelected="1" zoomScaleSheetLayoutView="75" workbookViewId="0" topLeftCell="A5">
      <selection activeCell="K17" sqref="K17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85</v>
      </c>
      <c r="C7" s="11"/>
      <c r="D7" s="12"/>
    </row>
    <row r="8" spans="2:4" ht="17.25" customHeight="1">
      <c r="B8" s="6" t="s">
        <v>84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75">
      <c r="B11" s="57" t="s">
        <v>9</v>
      </c>
      <c r="C11" s="14" t="s">
        <v>86</v>
      </c>
      <c r="D11" s="14" t="s">
        <v>87</v>
      </c>
      <c r="E11" s="3"/>
    </row>
    <row r="12" spans="2:5" ht="37.5" customHeight="1" hidden="1" thickBot="1">
      <c r="B12" s="58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194120</v>
      </c>
      <c r="D14" s="21">
        <f>D15+D18+D23+D25+D28+D29+D30+D36+D38+D40+D41+D42+D44+D45+D17+D26+D27</f>
        <v>86828.1</v>
      </c>
      <c r="E14" s="3"/>
    </row>
    <row r="15" spans="2:5" ht="19.5" customHeight="1" thickBot="1">
      <c r="B15" s="15" t="s">
        <v>11</v>
      </c>
      <c r="C15" s="22">
        <f>SUM(C16:C16)</f>
        <v>93487</v>
      </c>
      <c r="D15" s="22">
        <v>32778.9</v>
      </c>
      <c r="E15" s="3"/>
    </row>
    <row r="16" spans="2:5" ht="19.5" customHeight="1" thickBot="1">
      <c r="B16" s="15" t="s">
        <v>0</v>
      </c>
      <c r="C16" s="23">
        <v>93487</v>
      </c>
      <c r="D16" s="23">
        <v>32778.9</v>
      </c>
      <c r="E16" s="3"/>
    </row>
    <row r="17" spans="2:5" ht="19.5" customHeight="1" thickBot="1">
      <c r="B17" s="15" t="s">
        <v>79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v>15356.5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27500</v>
      </c>
      <c r="D20" s="23">
        <v>12709.9</v>
      </c>
      <c r="E20" s="3"/>
    </row>
    <row r="21" spans="2:5" ht="36" customHeight="1" thickBot="1">
      <c r="B21" s="15" t="s">
        <v>83</v>
      </c>
      <c r="C21" s="23"/>
      <c r="D21" s="23"/>
      <c r="E21" s="3"/>
    </row>
    <row r="22" spans="2:5" ht="16.5" customHeight="1" thickBot="1">
      <c r="B22" s="15" t="s">
        <v>2</v>
      </c>
      <c r="C22" s="23">
        <v>3191</v>
      </c>
      <c r="D22" s="23">
        <v>2619.2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1227.8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24458</v>
      </c>
      <c r="D30" s="22">
        <v>2873.4</v>
      </c>
      <c r="E30" s="3"/>
    </row>
    <row r="31" spans="2:5" ht="37.5" customHeight="1" hidden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1811</v>
      </c>
      <c r="E32" s="3"/>
    </row>
    <row r="33" spans="2:5" ht="55.5" customHeight="1" thickBot="1">
      <c r="B33" s="15" t="s">
        <v>6</v>
      </c>
      <c r="C33" s="23">
        <v>2500</v>
      </c>
      <c r="D33" s="24">
        <v>485.4</v>
      </c>
      <c r="E33" s="3"/>
    </row>
    <row r="34" spans="2:5" ht="21.75" customHeight="1" thickBot="1">
      <c r="B34" s="15" t="s">
        <v>17</v>
      </c>
      <c r="C34" s="23">
        <v>13</v>
      </c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576.9</v>
      </c>
      <c r="E35" s="3"/>
    </row>
    <row r="36" spans="2:5" ht="42.75" customHeight="1" thickBot="1">
      <c r="B36" s="15" t="s">
        <v>18</v>
      </c>
      <c r="C36" s="22">
        <v>350</v>
      </c>
      <c r="D36" s="22">
        <v>261.9</v>
      </c>
      <c r="E36" s="3"/>
    </row>
    <row r="37" spans="2:5" ht="37.5" customHeight="1" thickBot="1">
      <c r="B37" s="15" t="s">
        <v>7</v>
      </c>
      <c r="C37" s="23">
        <v>350</v>
      </c>
      <c r="D37" s="23">
        <v>261.9</v>
      </c>
      <c r="E37" s="3"/>
    </row>
    <row r="38" spans="2:5" ht="16.5" customHeight="1">
      <c r="B38" s="25" t="s">
        <v>19</v>
      </c>
      <c r="C38" s="61">
        <v>6422</v>
      </c>
      <c r="D38" s="61">
        <v>2651.2</v>
      </c>
      <c r="E38" s="60"/>
    </row>
    <row r="39" spans="2:5" ht="27.75" customHeight="1" thickBot="1">
      <c r="B39" s="15" t="s">
        <v>20</v>
      </c>
      <c r="C39" s="63"/>
      <c r="D39" s="63"/>
      <c r="E39" s="60"/>
    </row>
    <row r="40" spans="2:5" ht="50.25" customHeight="1" thickBot="1">
      <c r="B40" s="15" t="s">
        <v>8</v>
      </c>
      <c r="C40" s="22">
        <v>32129</v>
      </c>
      <c r="D40" s="22">
        <v>14446.3</v>
      </c>
      <c r="E40" s="3"/>
    </row>
    <row r="41" spans="2:5" ht="40.5" customHeight="1" thickBot="1">
      <c r="B41" s="15" t="s">
        <v>21</v>
      </c>
      <c r="C41" s="22">
        <v>2710</v>
      </c>
      <c r="D41" s="22">
        <v>17151.6</v>
      </c>
      <c r="E41" s="3"/>
    </row>
    <row r="42" spans="2:5" ht="26.25" customHeight="1" thickBot="1">
      <c r="B42" s="15" t="s">
        <v>22</v>
      </c>
      <c r="C42" s="22">
        <v>93</v>
      </c>
      <c r="D42" s="22">
        <v>80.5</v>
      </c>
      <c r="E42" s="3"/>
    </row>
    <row r="43" spans="2:5" ht="12.75" customHeight="1" hidden="1">
      <c r="B43" s="25" t="s">
        <v>23</v>
      </c>
      <c r="C43" s="26"/>
      <c r="D43" s="26"/>
      <c r="E43" s="60"/>
    </row>
    <row r="44" spans="2:5" ht="39.75" customHeight="1" hidden="1" thickBot="1">
      <c r="B44" s="27" t="s">
        <v>59</v>
      </c>
      <c r="C44" s="28"/>
      <c r="D44" s="29"/>
      <c r="E44" s="60"/>
    </row>
    <row r="45" spans="2:5" ht="41.25" customHeight="1" hidden="1" thickBot="1">
      <c r="B45" s="15" t="s">
        <v>60</v>
      </c>
      <c r="C45" s="30"/>
      <c r="D45" s="31"/>
      <c r="E45" s="60"/>
    </row>
    <row r="46" spans="2:5" ht="18.75" customHeight="1" thickBot="1">
      <c r="B46" s="15" t="s">
        <v>49</v>
      </c>
      <c r="C46" s="32">
        <f>SUM(C48:C51)</f>
        <v>391136.8</v>
      </c>
      <c r="D46" s="32">
        <f>SUM(D48:D51)</f>
        <v>177973.6</v>
      </c>
      <c r="E46" s="60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14679</v>
      </c>
      <c r="E48" s="3"/>
    </row>
    <row r="49" spans="2:5" ht="43.5" customHeight="1" thickBot="1">
      <c r="B49" s="15" t="s">
        <v>50</v>
      </c>
      <c r="C49" s="24">
        <v>77819.2</v>
      </c>
      <c r="D49" s="24">
        <v>51135.5</v>
      </c>
      <c r="E49" s="3"/>
    </row>
    <row r="50" spans="2:5" ht="40.5" customHeight="1" thickBot="1">
      <c r="B50" s="15" t="s">
        <v>52</v>
      </c>
      <c r="C50" s="24">
        <v>261679.4</v>
      </c>
      <c r="D50" s="24">
        <v>106010.1</v>
      </c>
      <c r="E50" s="3"/>
    </row>
    <row r="51" spans="2:5" ht="20.25" customHeight="1" thickBot="1">
      <c r="B51" s="15" t="s">
        <v>55</v>
      </c>
      <c r="C51" s="24">
        <v>16409.2</v>
      </c>
      <c r="D51" s="24">
        <v>6149</v>
      </c>
      <c r="E51" s="3"/>
    </row>
    <row r="52" spans="2:5" ht="20.25" customHeight="1" thickBot="1">
      <c r="B52" s="15" t="s">
        <v>66</v>
      </c>
      <c r="C52" s="24">
        <v>481.2</v>
      </c>
      <c r="D52" s="24">
        <v>481.2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585738</v>
      </c>
      <c r="D54" s="32">
        <f>D14+D52+D53+D46</f>
        <v>265191.4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43655.7</v>
      </c>
      <c r="D57" s="22">
        <v>15848.7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57" t="s">
        <v>31</v>
      </c>
      <c r="C65" s="61">
        <v>1391.6</v>
      </c>
      <c r="D65" s="61">
        <v>569.3</v>
      </c>
      <c r="E65" s="60"/>
    </row>
    <row r="66" spans="2:5" ht="12.75">
      <c r="B66" s="59"/>
      <c r="C66" s="62"/>
      <c r="D66" s="62"/>
      <c r="E66" s="60"/>
    </row>
    <row r="67" spans="2:5" ht="37.5" customHeight="1" thickBot="1">
      <c r="B67" s="58"/>
      <c r="C67" s="63"/>
      <c r="D67" s="63"/>
      <c r="E67" s="60"/>
    </row>
    <row r="68" spans="2:5" ht="20.25" customHeight="1">
      <c r="B68" s="25" t="s">
        <v>32</v>
      </c>
      <c r="C68" s="35">
        <v>26056.9</v>
      </c>
      <c r="D68" s="35">
        <v>21717.1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69" t="s">
        <v>33</v>
      </c>
      <c r="C71" s="64"/>
      <c r="D71" s="66"/>
      <c r="E71" s="68"/>
    </row>
    <row r="72" spans="2:5" ht="1.5" customHeight="1">
      <c r="B72" s="70"/>
      <c r="C72" s="65"/>
      <c r="D72" s="67"/>
      <c r="E72" s="68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385937.8</v>
      </c>
      <c r="D79" s="22">
        <v>167202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57" t="s">
        <v>82</v>
      </c>
      <c r="C85" s="61">
        <v>49972.8</v>
      </c>
      <c r="D85" s="61">
        <v>20582.2</v>
      </c>
      <c r="E85" s="60"/>
      <c r="H85" s="5"/>
      <c r="I85" s="5"/>
    </row>
    <row r="86" spans="2:9" ht="15.75" customHeight="1" thickBot="1">
      <c r="B86" s="58"/>
      <c r="C86" s="63"/>
      <c r="D86" s="63"/>
      <c r="E86" s="60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32656.4</v>
      </c>
      <c r="D98" s="22">
        <v>5682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>
        <v>716.8</v>
      </c>
      <c r="E99" s="3"/>
      <c r="H99" s="5"/>
      <c r="I99" s="5"/>
    </row>
    <row r="100" spans="2:9" ht="19.5" thickBot="1">
      <c r="B100" s="15" t="s">
        <v>64</v>
      </c>
      <c r="C100" s="22">
        <v>10326.3</v>
      </c>
      <c r="D100" s="22">
        <v>3173.7</v>
      </c>
      <c r="E100" s="3"/>
      <c r="H100" s="5"/>
      <c r="I100" s="5"/>
    </row>
    <row r="101" spans="2:9" ht="57" hidden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9">
        <v>1700</v>
      </c>
      <c r="D102" s="22">
        <v>70.6</v>
      </c>
      <c r="E102" s="3"/>
      <c r="H102" s="5"/>
      <c r="I102" s="5"/>
    </row>
    <row r="103" spans="2:9" ht="38.25" thickBot="1">
      <c r="B103" s="15" t="s">
        <v>67</v>
      </c>
      <c r="C103" s="35">
        <v>37111.5</v>
      </c>
      <c r="D103" s="22">
        <v>14776</v>
      </c>
      <c r="E103" s="3"/>
      <c r="H103" s="5"/>
      <c r="I103" s="5"/>
    </row>
    <row r="104" spans="2:9" ht="38.25" hidden="1" thickBot="1">
      <c r="B104" s="13" t="s">
        <v>44</v>
      </c>
      <c r="C104" s="50"/>
      <c r="D104" s="51"/>
      <c r="E104" s="7"/>
      <c r="H104" s="5"/>
      <c r="I104" s="5"/>
    </row>
    <row r="105" spans="2:9" ht="28.5" customHeight="1" thickBot="1">
      <c r="B105" s="52" t="s">
        <v>45</v>
      </c>
      <c r="C105" s="53">
        <f>SUM(C57+C61+C65+C68+C79+C85+C98+C100+C102+C103)</f>
        <v>588809</v>
      </c>
      <c r="D105" s="53">
        <f>SUM(D57+D65+D68+D71+D77+D79+D85+D91+D98+D100+D102+D103+D61+D62)</f>
        <v>249621.60000000003</v>
      </c>
      <c r="E105" s="3"/>
      <c r="H105" s="5"/>
      <c r="I105" s="5"/>
    </row>
    <row r="106" spans="2:9" ht="21.75" customHeight="1" thickBot="1">
      <c r="B106" s="52" t="s">
        <v>46</v>
      </c>
      <c r="C106" s="33">
        <f>SUM(C54-C105)</f>
        <v>-3071</v>
      </c>
      <c r="D106" s="33">
        <f>SUM(D54-D105)</f>
        <v>15569.799999999988</v>
      </c>
      <c r="E106" s="3"/>
      <c r="H106" s="5"/>
      <c r="I106" s="5"/>
    </row>
    <row r="107" spans="2:9" ht="21.75" customHeight="1" hidden="1">
      <c r="B107" s="55"/>
      <c r="C107" s="56"/>
      <c r="D107" s="56"/>
      <c r="E107" s="3"/>
      <c r="H107" s="5"/>
      <c r="I107" s="5"/>
    </row>
    <row r="108" spans="2:9" ht="21.75" customHeight="1" hidden="1">
      <c r="B108" s="55"/>
      <c r="C108" s="56">
        <f>SUM(C109-C105)</f>
        <v>-39447.40000000002</v>
      </c>
      <c r="D108" s="56">
        <f>SUM(D109-D105)</f>
        <v>29170.99999999994</v>
      </c>
      <c r="E108" s="3"/>
      <c r="H108" s="5"/>
      <c r="I108" s="5"/>
    </row>
    <row r="109" spans="2:9" ht="21.75" customHeight="1" hidden="1">
      <c r="B109" s="10" t="s">
        <v>75</v>
      </c>
      <c r="C109" s="54">
        <v>549361.6</v>
      </c>
      <c r="D109" s="54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admin</cp:lastModifiedBy>
  <cp:lastPrinted>2016-07-26T07:01:54Z</cp:lastPrinted>
  <dcterms:created xsi:type="dcterms:W3CDTF">2008-01-11T10:20:26Z</dcterms:created>
  <dcterms:modified xsi:type="dcterms:W3CDTF">2016-07-26T07:14:15Z</dcterms:modified>
  <cp:category/>
  <cp:version/>
  <cp:contentType/>
  <cp:contentStatus/>
</cp:coreProperties>
</file>